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8" i="5" l="1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S8" i="5" l="1"/>
  <c r="I13" i="5"/>
  <c r="G13" i="5"/>
  <c r="E13" i="5"/>
  <c r="W8" i="5"/>
  <c r="K8" i="5"/>
  <c r="K12" i="5" s="1"/>
  <c r="I12" i="5"/>
  <c r="I14" i="5" s="1"/>
  <c r="H12" i="5"/>
  <c r="G12" i="5"/>
  <c r="G14" i="5" s="1"/>
  <c r="F12" i="5"/>
  <c r="E12" i="5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<sst xmlns="http://schemas.openxmlformats.org/spreadsheetml/2006/main" count="76" uniqueCount="33">
  <si>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</si>
  <si>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</si>
  <si>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</si>
  <si>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</si>
  <si>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</si>
  <si>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</si>
  <si>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</si>
  <si>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</si>
  <si>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</si>
  <si>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</si>
  <si>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</si>
  <si>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</si>
  <si>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</si>
  <si>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</si>
  <si>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</si>
  <si>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</si>
  <si>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</si>
  <si>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</si>
  <si>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</si>
  <si>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</si>
  <si>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</si>
  <si>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</si>
  <si>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</si>
  <si>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</si>
  <si>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Liinamaa</t>
  </si>
  <si>
    <t>5.</t>
  </si>
  <si>
    <t>ViVe  2</t>
  </si>
  <si>
    <t>ViVe = Vimpelin Veto  (1934)</t>
  </si>
  <si>
    <t>12.7.2002   Ylihärmä</t>
  </si>
  <si>
    <t>YPJ = Ylihärmän Pesis-Junkkarit  (1996),  kasvattajaseura</t>
  </si>
  <si>
    <t>9.</t>
  </si>
  <si>
    <t>YPJ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</si>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</sst>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8</v>
      </c>
      <c r="AB4" s="12">
        <v>1</v>
      </c>
      <c r="AC4" s="12">
        <v>4</v>
      </c>
      <c r="AD4" s="12">
        <v>18</v>
      </c>
      <c r="AE4" s="12">
        <v>37</v>
      </c>
      <c r="AF4" s="68">
        <v>0.55220000000000002</v>
      </c>
      <c r="AG4" s="19">
        <v>67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32">
        <v>0.6</v>
      </c>
      <c r="AG5" s="19">
        <v>5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2021</v>
      </c>
      <c r="Y6" s="69" t="s">
        <v>32</v>
      </c>
      <c r="Z6" s="70" t="s">
        <v>26</v>
      </c>
      <c r="AA6" s="69">
        <v>2</v>
      </c>
      <c r="AB6" s="69">
        <v>0</v>
      </c>
      <c r="AC6" s="69">
        <v>1</v>
      </c>
      <c r="AD6" s="69">
        <v>1</v>
      </c>
      <c r="AE6" s="69">
        <v>4</v>
      </c>
      <c r="AF6" s="71">
        <v>0.5</v>
      </c>
      <c r="AG6" s="72">
        <v>8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9">
        <v>2021</v>
      </c>
      <c r="Y7" s="69" t="s">
        <v>30</v>
      </c>
      <c r="Z7" s="70" t="s">
        <v>31</v>
      </c>
      <c r="AA7" s="69">
        <v>6</v>
      </c>
      <c r="AB7" s="69">
        <v>0</v>
      </c>
      <c r="AC7" s="69">
        <v>1</v>
      </c>
      <c r="AD7" s="69">
        <v>7</v>
      </c>
      <c r="AE7" s="69">
        <v>19</v>
      </c>
      <c r="AF7" s="71">
        <v>0.59399999999999997</v>
      </c>
      <c r="AG7" s="72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17</v>
      </c>
      <c r="AB8" s="36">
        <f t="shared" ref="AB8:AG8" si="2">SUM(AB4:AB7)</f>
        <v>1</v>
      </c>
      <c r="AC8" s="36">
        <f t="shared" si="2"/>
        <v>6</v>
      </c>
      <c r="AD8" s="36">
        <f t="shared" si="2"/>
        <v>26</v>
      </c>
      <c r="AE8" s="36">
        <f t="shared" si="2"/>
        <v>63</v>
      </c>
      <c r="AF8" s="37">
        <f>PRODUCT(AE8/AG8)</f>
        <v>0.5625</v>
      </c>
      <c r="AG8" s="21">
        <f t="shared" si="2"/>
        <v>112</v>
      </c>
      <c r="AH8" s="18"/>
      <c r="AI8" s="29"/>
      <c r="AJ8" s="41"/>
      <c r="AK8" s="42"/>
      <c r="AL8" s="10"/>
      <c r="AM8" s="36">
        <f>SUM(AM4:AM7)</f>
        <v>0</v>
      </c>
      <c r="AN8" s="36">
        <f t="shared" ref="AN8:AQ8" si="3">SUM(AN4:AN7)</f>
        <v>0</v>
      </c>
      <c r="AO8" s="36">
        <f t="shared" si="3"/>
        <v>0</v>
      </c>
      <c r="AP8" s="36">
        <f t="shared" si="3"/>
        <v>0</v>
      </c>
      <c r="AQ8" s="36">
        <f t="shared" si="3"/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17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27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17</v>
      </c>
      <c r="F13" s="47">
        <f>PRODUCT(AB8+AN8)</f>
        <v>1</v>
      </c>
      <c r="G13" s="47">
        <f>PRODUCT(AC8+AO8)</f>
        <v>6</v>
      </c>
      <c r="H13" s="47">
        <f>PRODUCT(AD8+AP8)</f>
        <v>26</v>
      </c>
      <c r="I13" s="47">
        <f>PRODUCT(AE8+AQ8)</f>
        <v>63</v>
      </c>
      <c r="J13" s="60">
        <f>PRODUCT(I13/K13)</f>
        <v>0.5625</v>
      </c>
      <c r="K13" s="10">
        <f>PRODUCT(AG8+AS8)</f>
        <v>112</v>
      </c>
      <c r="L13" s="53">
        <f>PRODUCT((F13+G13)/E13)</f>
        <v>0.41176470588235292</v>
      </c>
      <c r="M13" s="53">
        <f>PRODUCT(H13/E13)</f>
        <v>1.5294117647058822</v>
      </c>
      <c r="N13" s="53">
        <f>PRODUCT((F13+G13+H13)/E13)</f>
        <v>1.9411764705882353</v>
      </c>
      <c r="O13" s="53">
        <f>PRODUCT(I13/E13)</f>
        <v>3.7058823529411766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17</v>
      </c>
      <c r="F14" s="47">
        <f t="shared" ref="F14:I14" si="4">SUM(F11:F13)</f>
        <v>1</v>
      </c>
      <c r="G14" s="47">
        <f t="shared" si="4"/>
        <v>6</v>
      </c>
      <c r="H14" s="47">
        <f t="shared" si="4"/>
        <v>26</v>
      </c>
      <c r="I14" s="47">
        <f t="shared" si="4"/>
        <v>63</v>
      </c>
      <c r="J14" s="60">
        <f>PRODUCT(I14/K14)</f>
        <v>0.5625</v>
      </c>
      <c r="K14" s="16">
        <f>SUM(K11:K13)</f>
        <v>112</v>
      </c>
      <c r="L14" s="53">
        <f>PRODUCT((F14+G14)/E14)</f>
        <v>0.41176470588235292</v>
      </c>
      <c r="M14" s="53">
        <f>PRODUCT(H14/E14)</f>
        <v>1.5294117647058822</v>
      </c>
      <c r="N14" s="53">
        <f>PRODUCT((F14+G14+H14)/E14)</f>
        <v>1.9411764705882353</v>
      </c>
      <c r="O14" s="53">
        <f>PRODUCT(I14/E14)</f>
        <v>3.7058823529411766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2022-09-15T13:07:05Z</dcterms:modified>
</cp:coreProperties>
</file>